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Основной лист" sheetId="1" r:id="rId1"/>
    <sheet name="Гудвил КП" sheetId="2" r:id="rId2"/>
    <sheet name="Коэффициенты Гкп" sheetId="3" r:id="rId3"/>
  </sheets>
  <definedNames/>
  <calcPr fullCalcOnLoad="1"/>
</workbook>
</file>

<file path=xl/sharedStrings.xml><?xml version="1.0" encoding="utf-8"?>
<sst xmlns="http://schemas.openxmlformats.org/spreadsheetml/2006/main" count="124" uniqueCount="72">
  <si>
    <t>№ п/п</t>
  </si>
  <si>
    <t>Должность.</t>
  </si>
  <si>
    <t>Время необходимое для адаптации нового работника, мес.</t>
  </si>
  <si>
    <t>Оптово-розничная продовольственная база "Крендель"</t>
  </si>
  <si>
    <t>Директор</t>
  </si>
  <si>
    <t>Главный бухгалтер</t>
  </si>
  <si>
    <t>Кассир 1</t>
  </si>
  <si>
    <t>Кассир 2</t>
  </si>
  <si>
    <t>Коммерческий директор</t>
  </si>
  <si>
    <t>Нач. отдела снабжения</t>
  </si>
  <si>
    <t>Старший менеджер по сбыту</t>
  </si>
  <si>
    <t>Менеждер по сбыту 1</t>
  </si>
  <si>
    <t>Менеджер по сбыту 2</t>
  </si>
  <si>
    <t>Менеджер по сбыту 3</t>
  </si>
  <si>
    <t>Менеджер по сбыту 4</t>
  </si>
  <si>
    <t>Менеджер по сбыту 5</t>
  </si>
  <si>
    <t>Администратор торгового зала</t>
  </si>
  <si>
    <t>Операционист 1</t>
  </si>
  <si>
    <t>Операционист 2</t>
  </si>
  <si>
    <t>Операционист 3</t>
  </si>
  <si>
    <t>Системный администратор</t>
  </si>
  <si>
    <t>Охранник 1</t>
  </si>
  <si>
    <t>Охранник 2</t>
  </si>
  <si>
    <t>Охранник 3</t>
  </si>
  <si>
    <t>Снабженец</t>
  </si>
  <si>
    <t>Маркетолог</t>
  </si>
  <si>
    <t>Водитель 1</t>
  </si>
  <si>
    <t>Грузчик 1</t>
  </si>
  <si>
    <t>Грузчик 2</t>
  </si>
  <si>
    <t>Грузчик 3</t>
  </si>
  <si>
    <t>Грузчик 4</t>
  </si>
  <si>
    <t>Грузчик 5</t>
  </si>
  <si>
    <t>Грузчик 6</t>
  </si>
  <si>
    <t>Старший кладовшик</t>
  </si>
  <si>
    <t>Кладовшик 2</t>
  </si>
  <si>
    <t>Кладовщик 3</t>
  </si>
  <si>
    <t>Кладовщик 1</t>
  </si>
  <si>
    <t>Разнорабочий</t>
  </si>
  <si>
    <t xml:space="preserve">Уборщик </t>
  </si>
  <si>
    <t>Гудвил кадрового потенциала</t>
  </si>
  <si>
    <t>Сложившийся Уровень оплаты труда, руб.</t>
  </si>
  <si>
    <t>Предпологаемый Уровень оплаты труда после кадровых замещений, руб.</t>
  </si>
  <si>
    <t>Исполнительный директор</t>
  </si>
  <si>
    <t>Итого:</t>
  </si>
  <si>
    <t>Коэффициент</t>
  </si>
  <si>
    <t>Профессиональный уровень работника</t>
  </si>
  <si>
    <t>Затраты на рекламу, руб.</t>
  </si>
  <si>
    <t>высокий</t>
  </si>
  <si>
    <t xml:space="preserve">средний </t>
  </si>
  <si>
    <t>низкий</t>
  </si>
  <si>
    <t>Психологический климат сложившийся в колективе</t>
  </si>
  <si>
    <t>нервозная обстановка</t>
  </si>
  <si>
    <t>приемлемый</t>
  </si>
  <si>
    <t>отличный</t>
  </si>
  <si>
    <t>Оплата КА</t>
  </si>
  <si>
    <t>Затраты на поиск специалистов через КА</t>
  </si>
  <si>
    <t>Гудвил Кадрового потенциала</t>
  </si>
  <si>
    <t>Параметры:</t>
  </si>
  <si>
    <t>Значение коэффициента.</t>
  </si>
  <si>
    <t>Профессиональный уровень работника.</t>
  </si>
  <si>
    <t>Психологический климат сложившийся в коллективе.</t>
  </si>
  <si>
    <t>Значение коэффициента</t>
  </si>
  <si>
    <t>Время необходимое на адаптацию работника на новом рабочем месте, мес.</t>
  </si>
  <si>
    <t xml:space="preserve">Примечание: </t>
  </si>
  <si>
    <t>Значение коэффициента для Управленческого персонала</t>
  </si>
  <si>
    <t>Значение коэффициента для сбытовиков</t>
  </si>
  <si>
    <t>Значение коэффициента для менеджеров и младщего обслуживающегоперсонала</t>
  </si>
  <si>
    <t>от 0,5 до 2</t>
  </si>
  <si>
    <t>от 0 до 1</t>
  </si>
  <si>
    <t>Данные коэффициенты расставляются "в ручную" в зависимости от сложности задач, которые стоят перед каждым конкретным работником.</t>
  </si>
  <si>
    <t>от 1 до 4</t>
  </si>
  <si>
    <t>Оценка стоимости кадрового потенциала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</si>
</sst>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d/mm/yyyy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9.5"/>
      <name val="Arial Cyr"/>
      <family val="0"/>
    </font>
    <font>
      <b/>
      <sz val="9.5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4" fontId="0" fillId="2" borderId="4" xfId="0" applyNumberForma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3" fontId="6" fillId="0" borderId="8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1" xfId="0" applyNumberFormat="1" applyFont="1" applyBorder="1" applyAlignment="1">
      <alignment wrapText="1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4" borderId="1" xfId="0" applyNumberFormat="1" applyFont="1" applyFill="1" applyBorder="1" applyAlignment="1">
      <alignment horizontal="center" wrapText="1"/>
    </xf>
    <xf numFmtId="4" fontId="5" fillId="4" borderId="1" xfId="0" applyNumberFormat="1" applyFont="1" applyFill="1" applyBorder="1" applyAlignment="1">
      <alignment horizontal="center" wrapText="1"/>
    </xf>
    <xf numFmtId="4" fontId="0" fillId="0" borderId="8" xfId="0" applyNumberFormat="1" applyBorder="1" applyAlignment="1">
      <alignment horizontal="center" wrapText="1"/>
    </xf>
    <xf numFmtId="4" fontId="0" fillId="0" borderId="9" xfId="0" applyNumberForma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0" fillId="5" borderId="1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4" fontId="1" fillId="0" borderId="8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9" sqref="B9"/>
    </sheetView>
  </sheetViews>
  <sheetFormatPr defaultColWidth="9.00390625" defaultRowHeight="12.75"/>
  <cols>
    <col min="1" max="1" width="6.75390625" style="2" bestFit="1" customWidth="1"/>
    <col min="2" max="2" width="38.25390625" style="0" customWidth="1"/>
    <col min="3" max="3" width="17.25390625" style="1" customWidth="1"/>
    <col min="4" max="4" width="24.25390625" style="1" customWidth="1"/>
    <col min="5" max="5" width="16.625" style="14" bestFit="1" customWidth="1"/>
    <col min="6" max="6" width="11.25390625" style="3" customWidth="1"/>
    <col min="7" max="7" width="13.00390625" style="26" customWidth="1"/>
  </cols>
  <sheetData>
    <row r="1" ht="12.75">
      <c r="B1" t="s">
        <v>71</v>
      </c>
    </row>
    <row r="2" ht="13.5" thickBot="1">
      <c r="B2" t="s">
        <v>3</v>
      </c>
    </row>
    <row r="3" spans="1:7" s="33" customFormat="1" ht="36.75" thickBot="1">
      <c r="A3" s="27" t="s">
        <v>0</v>
      </c>
      <c r="B3" s="28" t="s">
        <v>1</v>
      </c>
      <c r="C3" s="29" t="s">
        <v>40</v>
      </c>
      <c r="D3" s="29" t="s">
        <v>41</v>
      </c>
      <c r="E3" s="30" t="s">
        <v>39</v>
      </c>
      <c r="F3" s="31" t="s">
        <v>54</v>
      </c>
      <c r="G3" s="32" t="s">
        <v>43</v>
      </c>
    </row>
    <row r="4" spans="1:44" s="41" customFormat="1" ht="12.75">
      <c r="A4" s="34">
        <v>1</v>
      </c>
      <c r="B4" s="35" t="s">
        <v>42</v>
      </c>
      <c r="C4" s="36">
        <v>30000</v>
      </c>
      <c r="D4" s="36">
        <v>25000</v>
      </c>
      <c r="E4" s="37">
        <v>1.95</v>
      </c>
      <c r="F4" s="38"/>
      <c r="G4" s="39">
        <f>E4*D4</f>
        <v>48750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s="41" customFormat="1" ht="12.75">
      <c r="A5" s="34">
        <v>2</v>
      </c>
      <c r="B5" s="35" t="s">
        <v>5</v>
      </c>
      <c r="C5" s="36">
        <v>18000</v>
      </c>
      <c r="D5" s="36">
        <v>16000</v>
      </c>
      <c r="E5" s="37">
        <v>1.95</v>
      </c>
      <c r="F5" s="36">
        <f>D5/2</f>
        <v>8000</v>
      </c>
      <c r="G5" s="39">
        <f aca="true" t="shared" si="0" ref="G5:G41">E5*D5</f>
        <v>31200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s="41" customFormat="1" ht="12.75">
      <c r="A6" s="34">
        <v>3</v>
      </c>
      <c r="B6" s="35" t="s">
        <v>6</v>
      </c>
      <c r="C6" s="36">
        <v>4500</v>
      </c>
      <c r="D6" s="36">
        <v>4000</v>
      </c>
      <c r="E6" s="37">
        <v>1.4</v>
      </c>
      <c r="F6" s="50"/>
      <c r="G6" s="39">
        <f t="shared" si="0"/>
        <v>5600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s="41" customFormat="1" ht="12.75">
      <c r="A7" s="34">
        <v>4</v>
      </c>
      <c r="B7" s="35" t="s">
        <v>7</v>
      </c>
      <c r="C7" s="36">
        <v>4500</v>
      </c>
      <c r="D7" s="36">
        <v>4000</v>
      </c>
      <c r="E7" s="37">
        <v>1.4</v>
      </c>
      <c r="F7" s="50"/>
      <c r="G7" s="39">
        <f t="shared" si="0"/>
        <v>5600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s="41" customFormat="1" ht="12.75">
      <c r="A8" s="34">
        <v>5</v>
      </c>
      <c r="B8" s="35" t="s">
        <v>8</v>
      </c>
      <c r="C8" s="36">
        <v>25000</v>
      </c>
      <c r="D8" s="36">
        <v>18000</v>
      </c>
      <c r="E8" s="37">
        <v>1.95</v>
      </c>
      <c r="F8" s="38"/>
      <c r="G8" s="39">
        <f t="shared" si="0"/>
        <v>35100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44" s="41" customFormat="1" ht="12.75">
      <c r="A9" s="34">
        <v>6</v>
      </c>
      <c r="B9" s="35" t="s">
        <v>9</v>
      </c>
      <c r="C9" s="36">
        <v>16000</v>
      </c>
      <c r="D9" s="36">
        <v>15000</v>
      </c>
      <c r="E9" s="37">
        <v>1.95</v>
      </c>
      <c r="F9" s="36">
        <f>D9/2</f>
        <v>7500</v>
      </c>
      <c r="G9" s="39">
        <f t="shared" si="0"/>
        <v>29250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s="41" customFormat="1" ht="12.75">
      <c r="A10" s="34">
        <v>7</v>
      </c>
      <c r="B10" s="35" t="s">
        <v>24</v>
      </c>
      <c r="C10" s="36">
        <v>10000</v>
      </c>
      <c r="D10" s="36">
        <v>10000</v>
      </c>
      <c r="E10" s="37">
        <v>1.6</v>
      </c>
      <c r="F10" s="50"/>
      <c r="G10" s="39">
        <f t="shared" si="0"/>
        <v>16000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</row>
    <row r="11" spans="1:44" s="41" customFormat="1" ht="12.75">
      <c r="A11" s="34">
        <v>8</v>
      </c>
      <c r="B11" s="35" t="s">
        <v>10</v>
      </c>
      <c r="C11" s="36">
        <v>18000</v>
      </c>
      <c r="D11" s="36">
        <v>12000</v>
      </c>
      <c r="E11" s="37">
        <v>1.55</v>
      </c>
      <c r="F11" s="50"/>
      <c r="G11" s="39">
        <f t="shared" si="0"/>
        <v>18600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1:44" s="41" customFormat="1" ht="12.75">
      <c r="A12" s="34">
        <v>9</v>
      </c>
      <c r="B12" s="35" t="s">
        <v>25</v>
      </c>
      <c r="C12" s="36">
        <v>10000</v>
      </c>
      <c r="D12" s="36">
        <v>9500</v>
      </c>
      <c r="E12" s="37">
        <v>1.15</v>
      </c>
      <c r="F12" s="36">
        <f>D12/2</f>
        <v>4750</v>
      </c>
      <c r="G12" s="39">
        <f t="shared" si="0"/>
        <v>10925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1:44" s="41" customFormat="1" ht="12.75">
      <c r="A13" s="34">
        <v>10</v>
      </c>
      <c r="B13" s="35" t="s">
        <v>11</v>
      </c>
      <c r="C13" s="36">
        <v>23000</v>
      </c>
      <c r="D13" s="36">
        <v>23000</v>
      </c>
      <c r="E13" s="37">
        <v>1.5</v>
      </c>
      <c r="F13" s="38"/>
      <c r="G13" s="39">
        <f t="shared" si="0"/>
        <v>34500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spans="1:44" s="41" customFormat="1" ht="12.75">
      <c r="A14" s="34">
        <v>11</v>
      </c>
      <c r="B14" s="35" t="s">
        <v>12</v>
      </c>
      <c r="C14" s="36">
        <v>18000</v>
      </c>
      <c r="D14" s="36">
        <v>18000</v>
      </c>
      <c r="E14" s="37">
        <v>1.5</v>
      </c>
      <c r="F14" s="38"/>
      <c r="G14" s="39">
        <f t="shared" si="0"/>
        <v>27000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1:44" s="41" customFormat="1" ht="12.75">
      <c r="A15" s="34">
        <v>12</v>
      </c>
      <c r="B15" s="35" t="s">
        <v>13</v>
      </c>
      <c r="C15" s="36">
        <v>15000</v>
      </c>
      <c r="D15" s="36">
        <v>15000</v>
      </c>
      <c r="E15" s="37">
        <v>1.15</v>
      </c>
      <c r="F15" s="36">
        <f>D15/2</f>
        <v>7500</v>
      </c>
      <c r="G15" s="39">
        <f t="shared" si="0"/>
        <v>17250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</row>
    <row r="16" spans="1:44" s="41" customFormat="1" ht="12.75">
      <c r="A16" s="34">
        <v>13</v>
      </c>
      <c r="B16" s="35" t="s">
        <v>14</v>
      </c>
      <c r="C16" s="36">
        <v>12000</v>
      </c>
      <c r="D16" s="36">
        <v>12000</v>
      </c>
      <c r="E16" s="37">
        <v>1.05</v>
      </c>
      <c r="F16" s="36">
        <f>D16/2</f>
        <v>6000</v>
      </c>
      <c r="G16" s="39">
        <f t="shared" si="0"/>
        <v>12600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</row>
    <row r="17" spans="1:44" s="41" customFormat="1" ht="12.75">
      <c r="A17" s="34">
        <v>14</v>
      </c>
      <c r="B17" s="35" t="s">
        <v>15</v>
      </c>
      <c r="C17" s="36">
        <v>8000</v>
      </c>
      <c r="D17" s="36">
        <v>8000</v>
      </c>
      <c r="E17" s="37">
        <v>0.8</v>
      </c>
      <c r="F17" s="36">
        <f>D17/2</f>
        <v>4000</v>
      </c>
      <c r="G17" s="39">
        <f t="shared" si="0"/>
        <v>6400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</row>
    <row r="18" spans="1:44" s="41" customFormat="1" ht="12.75">
      <c r="A18" s="34">
        <v>15</v>
      </c>
      <c r="B18" s="35" t="s">
        <v>16</v>
      </c>
      <c r="C18" s="36">
        <v>5000</v>
      </c>
      <c r="D18" s="36">
        <v>5000</v>
      </c>
      <c r="E18" s="37">
        <v>1.05</v>
      </c>
      <c r="F18" s="50"/>
      <c r="G18" s="39">
        <f t="shared" si="0"/>
        <v>5250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</row>
    <row r="19" spans="1:44" s="41" customFormat="1" ht="12.75">
      <c r="A19" s="34">
        <v>16</v>
      </c>
      <c r="B19" s="35" t="s">
        <v>17</v>
      </c>
      <c r="C19" s="36">
        <v>4000</v>
      </c>
      <c r="D19" s="36">
        <v>4000</v>
      </c>
      <c r="E19" s="37">
        <v>0.95</v>
      </c>
      <c r="F19" s="50"/>
      <c r="G19" s="39">
        <f t="shared" si="0"/>
        <v>3800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spans="1:44" s="41" customFormat="1" ht="12.75">
      <c r="A20" s="34">
        <v>17</v>
      </c>
      <c r="B20" s="35" t="s">
        <v>18</v>
      </c>
      <c r="C20" s="36">
        <v>4000</v>
      </c>
      <c r="D20" s="36">
        <v>4000</v>
      </c>
      <c r="E20" s="37">
        <v>0.95</v>
      </c>
      <c r="F20" s="50"/>
      <c r="G20" s="39">
        <f t="shared" si="0"/>
        <v>3800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spans="1:44" s="41" customFormat="1" ht="12.75">
      <c r="A21" s="34">
        <v>18</v>
      </c>
      <c r="B21" s="35" t="s">
        <v>19</v>
      </c>
      <c r="C21" s="36">
        <v>4000</v>
      </c>
      <c r="D21" s="36">
        <v>4000</v>
      </c>
      <c r="E21" s="37">
        <v>0.95</v>
      </c>
      <c r="F21" s="50"/>
      <c r="G21" s="39">
        <f t="shared" si="0"/>
        <v>3800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</row>
    <row r="22" spans="1:44" s="41" customFormat="1" ht="12.75">
      <c r="A22" s="34">
        <v>19</v>
      </c>
      <c r="B22" s="35" t="s">
        <v>20</v>
      </c>
      <c r="C22" s="36">
        <v>7500</v>
      </c>
      <c r="D22" s="36">
        <v>8000</v>
      </c>
      <c r="E22" s="37">
        <v>1.7</v>
      </c>
      <c r="F22" s="36">
        <f>D22/2</f>
        <v>4000</v>
      </c>
      <c r="G22" s="39">
        <f t="shared" si="0"/>
        <v>13600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</row>
    <row r="23" spans="1:44" s="41" customFormat="1" ht="12.75">
      <c r="A23" s="34">
        <v>20</v>
      </c>
      <c r="B23" s="35" t="s">
        <v>21</v>
      </c>
      <c r="C23" s="36">
        <v>5000</v>
      </c>
      <c r="D23" s="36">
        <v>5000</v>
      </c>
      <c r="E23" s="37">
        <v>0.8</v>
      </c>
      <c r="F23" s="50"/>
      <c r="G23" s="39">
        <f t="shared" si="0"/>
        <v>4000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</row>
    <row r="24" spans="1:44" s="41" customFormat="1" ht="12.75">
      <c r="A24" s="34">
        <v>21</v>
      </c>
      <c r="B24" s="35" t="s">
        <v>22</v>
      </c>
      <c r="C24" s="36">
        <v>5000</v>
      </c>
      <c r="D24" s="36">
        <v>5000</v>
      </c>
      <c r="E24" s="37">
        <v>0.8</v>
      </c>
      <c r="F24" s="50"/>
      <c r="G24" s="39">
        <f t="shared" si="0"/>
        <v>4000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</row>
    <row r="25" spans="1:44" s="41" customFormat="1" ht="12.75">
      <c r="A25" s="34">
        <v>22</v>
      </c>
      <c r="B25" s="35" t="s">
        <v>23</v>
      </c>
      <c r="C25" s="36">
        <v>5000</v>
      </c>
      <c r="D25" s="36">
        <v>5000</v>
      </c>
      <c r="E25" s="37">
        <v>0.8</v>
      </c>
      <c r="F25" s="50"/>
      <c r="G25" s="39">
        <f t="shared" si="0"/>
        <v>4000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</row>
    <row r="26" spans="1:44" s="41" customFormat="1" ht="12.75">
      <c r="A26" s="34">
        <v>23</v>
      </c>
      <c r="B26" s="35" t="s">
        <v>27</v>
      </c>
      <c r="C26" s="36">
        <v>4500</v>
      </c>
      <c r="D26" s="36">
        <v>4500</v>
      </c>
      <c r="E26" s="37">
        <v>0.2</v>
      </c>
      <c r="F26" s="50"/>
      <c r="G26" s="39">
        <f t="shared" si="0"/>
        <v>900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</row>
    <row r="27" spans="1:44" s="41" customFormat="1" ht="12.75">
      <c r="A27" s="34">
        <v>24</v>
      </c>
      <c r="B27" s="35" t="s">
        <v>28</v>
      </c>
      <c r="C27" s="36">
        <v>4500</v>
      </c>
      <c r="D27" s="36">
        <v>4500</v>
      </c>
      <c r="E27" s="37">
        <v>0.2</v>
      </c>
      <c r="F27" s="50"/>
      <c r="G27" s="39">
        <f t="shared" si="0"/>
        <v>900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</row>
    <row r="28" spans="1:44" s="41" customFormat="1" ht="12.75">
      <c r="A28" s="34">
        <v>25</v>
      </c>
      <c r="B28" s="35" t="s">
        <v>29</v>
      </c>
      <c r="C28" s="36">
        <v>4500</v>
      </c>
      <c r="D28" s="36">
        <v>4500</v>
      </c>
      <c r="E28" s="37">
        <v>0.2</v>
      </c>
      <c r="F28" s="50"/>
      <c r="G28" s="39">
        <f t="shared" si="0"/>
        <v>900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</row>
    <row r="29" spans="1:44" s="41" customFormat="1" ht="12.75">
      <c r="A29" s="34">
        <v>26</v>
      </c>
      <c r="B29" s="35" t="s">
        <v>30</v>
      </c>
      <c r="C29" s="36">
        <v>4500</v>
      </c>
      <c r="D29" s="36">
        <v>4500</v>
      </c>
      <c r="E29" s="37">
        <v>0.2</v>
      </c>
      <c r="F29" s="50"/>
      <c r="G29" s="39">
        <f t="shared" si="0"/>
        <v>900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</row>
    <row r="30" spans="1:44" s="41" customFormat="1" ht="12.75">
      <c r="A30" s="34">
        <v>27</v>
      </c>
      <c r="B30" s="35" t="s">
        <v>31</v>
      </c>
      <c r="C30" s="36">
        <v>4500</v>
      </c>
      <c r="D30" s="36">
        <v>4500</v>
      </c>
      <c r="E30" s="37">
        <v>0.2</v>
      </c>
      <c r="F30" s="50"/>
      <c r="G30" s="39">
        <f t="shared" si="0"/>
        <v>900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</row>
    <row r="31" spans="1:44" s="41" customFormat="1" ht="12.75">
      <c r="A31" s="34">
        <v>28</v>
      </c>
      <c r="B31" s="35" t="s">
        <v>32</v>
      </c>
      <c r="C31" s="36">
        <v>4500</v>
      </c>
      <c r="D31" s="36">
        <v>4500</v>
      </c>
      <c r="E31" s="37">
        <v>0.2</v>
      </c>
      <c r="F31" s="50"/>
      <c r="G31" s="39">
        <f t="shared" si="0"/>
        <v>900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</row>
    <row r="32" spans="1:44" s="41" customFormat="1" ht="12.75">
      <c r="A32" s="34">
        <v>29</v>
      </c>
      <c r="B32" s="35" t="s">
        <v>26</v>
      </c>
      <c r="C32" s="36">
        <v>7000</v>
      </c>
      <c r="D32" s="36">
        <v>7000</v>
      </c>
      <c r="E32" s="37">
        <v>1.15</v>
      </c>
      <c r="F32" s="50"/>
      <c r="G32" s="39">
        <f t="shared" si="0"/>
        <v>8049.999999999999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</row>
    <row r="33" spans="1:44" s="41" customFormat="1" ht="12.75">
      <c r="A33" s="34">
        <v>30</v>
      </c>
      <c r="B33" s="35" t="s">
        <v>26</v>
      </c>
      <c r="C33" s="36">
        <v>7000</v>
      </c>
      <c r="D33" s="36">
        <v>7000</v>
      </c>
      <c r="E33" s="37">
        <v>1.15</v>
      </c>
      <c r="F33" s="50"/>
      <c r="G33" s="39">
        <f t="shared" si="0"/>
        <v>8049.999999999999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4" s="41" customFormat="1" ht="12.75">
      <c r="A34" s="34">
        <v>31</v>
      </c>
      <c r="B34" s="35" t="s">
        <v>26</v>
      </c>
      <c r="C34" s="36">
        <v>7000</v>
      </c>
      <c r="D34" s="36">
        <v>7000</v>
      </c>
      <c r="E34" s="37">
        <v>1.15</v>
      </c>
      <c r="F34" s="50"/>
      <c r="G34" s="39">
        <f t="shared" si="0"/>
        <v>8049.999999999999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</row>
    <row r="35" spans="1:44" s="41" customFormat="1" ht="12.75">
      <c r="A35" s="34">
        <v>32</v>
      </c>
      <c r="B35" s="35" t="s">
        <v>26</v>
      </c>
      <c r="C35" s="36">
        <v>7000</v>
      </c>
      <c r="D35" s="36">
        <v>7000</v>
      </c>
      <c r="E35" s="37">
        <v>1.05</v>
      </c>
      <c r="F35" s="50"/>
      <c r="G35" s="39">
        <f t="shared" si="0"/>
        <v>7350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</row>
    <row r="36" spans="1:44" s="41" customFormat="1" ht="12.75">
      <c r="A36" s="34">
        <v>33</v>
      </c>
      <c r="B36" s="35" t="s">
        <v>33</v>
      </c>
      <c r="C36" s="36">
        <v>9000</v>
      </c>
      <c r="D36" s="36">
        <v>8000</v>
      </c>
      <c r="E36" s="37">
        <v>1.7</v>
      </c>
      <c r="F36" s="36">
        <f>D36/2</f>
        <v>4000</v>
      </c>
      <c r="G36" s="39">
        <f t="shared" si="0"/>
        <v>13600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</row>
    <row r="37" spans="1:44" s="41" customFormat="1" ht="12.75">
      <c r="A37" s="34">
        <v>34</v>
      </c>
      <c r="B37" s="35" t="s">
        <v>36</v>
      </c>
      <c r="C37" s="36">
        <v>4500</v>
      </c>
      <c r="D37" s="36">
        <v>4500</v>
      </c>
      <c r="E37" s="37">
        <v>1.05</v>
      </c>
      <c r="F37" s="50"/>
      <c r="G37" s="39">
        <f t="shared" si="0"/>
        <v>4725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</row>
    <row r="38" spans="1:44" s="41" customFormat="1" ht="12.75">
      <c r="A38" s="34">
        <v>35</v>
      </c>
      <c r="B38" s="35" t="s">
        <v>34</v>
      </c>
      <c r="C38" s="36">
        <v>4500</v>
      </c>
      <c r="D38" s="36">
        <v>4500</v>
      </c>
      <c r="E38" s="37">
        <v>1.05</v>
      </c>
      <c r="F38" s="50"/>
      <c r="G38" s="39">
        <f t="shared" si="0"/>
        <v>4725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4" s="41" customFormat="1" ht="12.75">
      <c r="A39" s="34">
        <v>36</v>
      </c>
      <c r="B39" s="35" t="s">
        <v>35</v>
      </c>
      <c r="C39" s="36">
        <v>4500</v>
      </c>
      <c r="D39" s="36">
        <v>4500</v>
      </c>
      <c r="E39" s="37">
        <v>1.05</v>
      </c>
      <c r="F39" s="50"/>
      <c r="G39" s="39">
        <f t="shared" si="0"/>
        <v>4725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</row>
    <row r="40" spans="1:44" s="41" customFormat="1" ht="12.75">
      <c r="A40" s="34">
        <v>37</v>
      </c>
      <c r="B40" s="35" t="s">
        <v>37</v>
      </c>
      <c r="C40" s="36">
        <v>4000</v>
      </c>
      <c r="D40" s="36">
        <v>4000</v>
      </c>
      <c r="E40" s="37">
        <v>0.2</v>
      </c>
      <c r="F40" s="50"/>
      <c r="G40" s="39">
        <f t="shared" si="0"/>
        <v>800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</row>
    <row r="41" spans="1:44" s="41" customFormat="1" ht="12.75">
      <c r="A41" s="34">
        <v>38</v>
      </c>
      <c r="B41" s="35" t="s">
        <v>38</v>
      </c>
      <c r="C41" s="36">
        <v>2500</v>
      </c>
      <c r="D41" s="36">
        <v>2500</v>
      </c>
      <c r="E41" s="37">
        <v>0.2</v>
      </c>
      <c r="F41" s="50"/>
      <c r="G41" s="39">
        <f t="shared" si="0"/>
        <v>500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</row>
    <row r="42" spans="1:44" s="41" customFormat="1" ht="12.75">
      <c r="A42" s="34"/>
      <c r="B42" s="35" t="s">
        <v>46</v>
      </c>
      <c r="C42" s="50"/>
      <c r="D42" s="50"/>
      <c r="E42" s="51"/>
      <c r="F42" s="50"/>
      <c r="G42" s="39">
        <v>10000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</row>
    <row r="43" spans="1:44" s="41" customFormat="1" ht="12.75">
      <c r="A43" s="34"/>
      <c r="B43" s="42" t="s">
        <v>55</v>
      </c>
      <c r="C43" s="50"/>
      <c r="D43" s="50"/>
      <c r="E43" s="51"/>
      <c r="F43" s="50"/>
      <c r="G43" s="39">
        <f>F44</f>
        <v>45750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</row>
    <row r="44" spans="1:44" s="49" customFormat="1" ht="13.5" thickBot="1">
      <c r="A44" s="43" t="s">
        <v>43</v>
      </c>
      <c r="B44" s="44"/>
      <c r="C44" s="45">
        <f>SUM(C4:C41)</f>
        <v>335500</v>
      </c>
      <c r="D44" s="45">
        <f>SUM(D4:D41)</f>
        <v>312500</v>
      </c>
      <c r="E44" s="46"/>
      <c r="F44" s="45">
        <f>SUM(F4:F42)</f>
        <v>45750</v>
      </c>
      <c r="G44" s="47">
        <f>SUM(G4:G43)</f>
        <v>462750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</row>
  </sheetData>
  <printOptions/>
  <pageMargins left="0.75" right="0.75" top="0.25" bottom="0.26" header="0.25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1" sqref="B31"/>
    </sheetView>
  </sheetViews>
  <sheetFormatPr defaultColWidth="9.00390625" defaultRowHeight="12.75"/>
  <cols>
    <col min="1" max="1" width="9.125" style="2" customWidth="1"/>
    <col min="2" max="2" width="28.625" style="0" customWidth="1"/>
    <col min="3" max="3" width="19.125" style="1" bestFit="1" customWidth="1"/>
    <col min="4" max="4" width="11.125" style="14" bestFit="1" customWidth="1"/>
    <col min="5" max="5" width="7.25390625" style="14" bestFit="1" customWidth="1"/>
    <col min="6" max="6" width="7.375" style="15" bestFit="1" customWidth="1"/>
    <col min="7" max="7" width="5.875" style="2" bestFit="1" customWidth="1"/>
    <col min="8" max="8" width="8.125" style="15" bestFit="1" customWidth="1"/>
    <col min="9" max="9" width="10.375" style="13" bestFit="1" customWidth="1"/>
    <col min="10" max="10" width="11.75390625" style="14" customWidth="1"/>
    <col min="11" max="11" width="14.25390625" style="14" bestFit="1" customWidth="1"/>
  </cols>
  <sheetData>
    <row r="1" spans="2:6" ht="13.5" thickBot="1">
      <c r="B1" t="s">
        <v>3</v>
      </c>
      <c r="F1" s="15" t="s">
        <v>56</v>
      </c>
    </row>
    <row r="2" spans="1:11" s="59" customFormat="1" ht="34.5" thickBot="1">
      <c r="A2" s="54" t="s">
        <v>0</v>
      </c>
      <c r="B2" s="55" t="s">
        <v>1</v>
      </c>
      <c r="C2" s="56" t="s">
        <v>2</v>
      </c>
      <c r="D2" s="57" t="s">
        <v>44</v>
      </c>
      <c r="E2" s="90" t="s">
        <v>45</v>
      </c>
      <c r="F2" s="90"/>
      <c r="G2" s="90"/>
      <c r="H2" s="90" t="s">
        <v>50</v>
      </c>
      <c r="I2" s="90"/>
      <c r="J2" s="90"/>
      <c r="K2" s="58" t="s">
        <v>39</v>
      </c>
    </row>
    <row r="3" spans="1:11" s="59" customFormat="1" ht="22.5">
      <c r="A3" s="60"/>
      <c r="B3" s="61"/>
      <c r="C3" s="62"/>
      <c r="D3" s="63"/>
      <c r="E3" s="63" t="s">
        <v>47</v>
      </c>
      <c r="F3" s="64" t="s">
        <v>48</v>
      </c>
      <c r="G3" s="65" t="s">
        <v>49</v>
      </c>
      <c r="H3" s="64" t="s">
        <v>53</v>
      </c>
      <c r="I3" s="66" t="s">
        <v>52</v>
      </c>
      <c r="J3" s="63" t="s">
        <v>51</v>
      </c>
      <c r="K3" s="67"/>
    </row>
    <row r="4" spans="1:48" ht="12.75">
      <c r="A4" s="6">
        <v>1</v>
      </c>
      <c r="B4" s="5" t="s">
        <v>4</v>
      </c>
      <c r="C4" s="11">
        <v>2</v>
      </c>
      <c r="D4" s="16">
        <v>1.25</v>
      </c>
      <c r="E4" s="16">
        <v>0.5</v>
      </c>
      <c r="F4" s="21"/>
      <c r="G4" s="23"/>
      <c r="H4" s="68">
        <v>0.2</v>
      </c>
      <c r="I4" s="24">
        <v>0.1</v>
      </c>
      <c r="J4" s="16">
        <v>0</v>
      </c>
      <c r="K4" s="52">
        <f>D4+E4+F4+G4+H4</f>
        <v>1.95</v>
      </c>
      <c r="L4" s="4"/>
      <c r="M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2.75">
      <c r="A5" s="6">
        <v>2</v>
      </c>
      <c r="B5" s="5" t="s">
        <v>5</v>
      </c>
      <c r="C5" s="11">
        <v>2</v>
      </c>
      <c r="D5" s="16">
        <v>1.25</v>
      </c>
      <c r="E5" s="16">
        <v>0.5</v>
      </c>
      <c r="F5" s="21"/>
      <c r="G5" s="23"/>
      <c r="H5" s="68">
        <v>0.2</v>
      </c>
      <c r="I5" s="24">
        <v>0.1</v>
      </c>
      <c r="J5" s="16">
        <v>0</v>
      </c>
      <c r="K5" s="52">
        <f aca="true" t="shared" si="0" ref="K5:K41">D5+E5+F5+G5+H5</f>
        <v>1.95</v>
      </c>
      <c r="L5" s="4"/>
      <c r="M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2.75">
      <c r="A6" s="6">
        <v>3</v>
      </c>
      <c r="B6" s="5" t="s">
        <v>6</v>
      </c>
      <c r="C6" s="11">
        <v>0</v>
      </c>
      <c r="D6" s="16">
        <v>1</v>
      </c>
      <c r="E6" s="16">
        <v>0.2</v>
      </c>
      <c r="F6" s="21"/>
      <c r="G6" s="23"/>
      <c r="H6" s="68">
        <v>0.2</v>
      </c>
      <c r="I6" s="24">
        <v>0.1</v>
      </c>
      <c r="J6" s="16">
        <v>0</v>
      </c>
      <c r="K6" s="52">
        <f t="shared" si="0"/>
        <v>1.4</v>
      </c>
      <c r="L6" s="4"/>
      <c r="M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6">
        <v>4</v>
      </c>
      <c r="B7" s="5" t="s">
        <v>7</v>
      </c>
      <c r="C7" s="11">
        <v>0</v>
      </c>
      <c r="D7" s="16">
        <v>1</v>
      </c>
      <c r="E7" s="16">
        <v>0.2</v>
      </c>
      <c r="F7" s="21"/>
      <c r="G7" s="23"/>
      <c r="H7" s="68">
        <v>0.2</v>
      </c>
      <c r="I7" s="24">
        <v>0.1</v>
      </c>
      <c r="J7" s="16">
        <v>0</v>
      </c>
      <c r="K7" s="52">
        <f t="shared" si="0"/>
        <v>1.4</v>
      </c>
      <c r="L7" s="4"/>
      <c r="M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12.75">
      <c r="A8" s="6">
        <v>5</v>
      </c>
      <c r="B8" s="5" t="s">
        <v>8</v>
      </c>
      <c r="C8" s="11">
        <v>2</v>
      </c>
      <c r="D8" s="16">
        <v>1.25</v>
      </c>
      <c r="E8" s="16">
        <v>0.5</v>
      </c>
      <c r="F8" s="21"/>
      <c r="G8" s="23"/>
      <c r="H8" s="68">
        <v>0.2</v>
      </c>
      <c r="I8" s="24">
        <v>0.1</v>
      </c>
      <c r="J8" s="16">
        <v>0</v>
      </c>
      <c r="K8" s="52">
        <f t="shared" si="0"/>
        <v>1.95</v>
      </c>
      <c r="L8" s="4"/>
      <c r="M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2.75">
      <c r="A9" s="6">
        <v>6</v>
      </c>
      <c r="B9" s="5" t="s">
        <v>9</v>
      </c>
      <c r="C9" s="11">
        <v>2</v>
      </c>
      <c r="D9" s="16">
        <v>1.25</v>
      </c>
      <c r="E9" s="16">
        <v>0.5</v>
      </c>
      <c r="F9" s="21"/>
      <c r="G9" s="23"/>
      <c r="H9" s="68">
        <v>0.2</v>
      </c>
      <c r="I9" s="24">
        <v>0.1</v>
      </c>
      <c r="J9" s="16">
        <v>0</v>
      </c>
      <c r="K9" s="52">
        <f t="shared" si="0"/>
        <v>1.95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2.75">
      <c r="A10" s="6">
        <v>7</v>
      </c>
      <c r="B10" s="5" t="s">
        <v>24</v>
      </c>
      <c r="C10" s="11">
        <v>1.5</v>
      </c>
      <c r="D10" s="16">
        <v>1.1</v>
      </c>
      <c r="E10" s="16">
        <v>0.3</v>
      </c>
      <c r="F10" s="21"/>
      <c r="G10" s="23"/>
      <c r="H10" s="68">
        <v>0.2</v>
      </c>
      <c r="I10" s="24">
        <v>0.1</v>
      </c>
      <c r="J10" s="16">
        <v>0</v>
      </c>
      <c r="K10" s="52">
        <f t="shared" si="0"/>
        <v>1.6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2.75">
      <c r="A11" s="6">
        <v>8</v>
      </c>
      <c r="B11" s="5" t="s">
        <v>10</v>
      </c>
      <c r="C11" s="11">
        <v>1.5</v>
      </c>
      <c r="D11" s="16">
        <v>1.1</v>
      </c>
      <c r="E11" s="16">
        <v>0.25</v>
      </c>
      <c r="F11" s="21"/>
      <c r="G11" s="23"/>
      <c r="H11" s="68">
        <v>0.2</v>
      </c>
      <c r="I11" s="24">
        <v>0.1</v>
      </c>
      <c r="J11" s="16">
        <v>0</v>
      </c>
      <c r="K11" s="52">
        <f t="shared" si="0"/>
        <v>1.55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.75">
      <c r="A12" s="6">
        <v>9</v>
      </c>
      <c r="B12" s="5" t="s">
        <v>25</v>
      </c>
      <c r="C12" s="11">
        <v>1</v>
      </c>
      <c r="D12" s="16">
        <v>0.75</v>
      </c>
      <c r="E12" s="16">
        <v>0.2</v>
      </c>
      <c r="F12" s="21"/>
      <c r="G12" s="23"/>
      <c r="H12" s="68">
        <v>0.2</v>
      </c>
      <c r="I12" s="24">
        <v>0.1</v>
      </c>
      <c r="J12" s="16">
        <v>0</v>
      </c>
      <c r="K12" s="52">
        <f t="shared" si="0"/>
        <v>1.15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.75">
      <c r="A13" s="6">
        <v>10</v>
      </c>
      <c r="B13" s="5" t="s">
        <v>11</v>
      </c>
      <c r="C13" s="11">
        <v>1.5</v>
      </c>
      <c r="D13" s="16">
        <v>1.1</v>
      </c>
      <c r="E13" s="16">
        <v>0.2</v>
      </c>
      <c r="F13" s="21"/>
      <c r="G13" s="23"/>
      <c r="H13" s="68">
        <v>0.2</v>
      </c>
      <c r="I13" s="24">
        <v>0.1</v>
      </c>
      <c r="J13" s="16">
        <v>0</v>
      </c>
      <c r="K13" s="52">
        <f t="shared" si="0"/>
        <v>1.5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2.75">
      <c r="A14" s="6">
        <v>11</v>
      </c>
      <c r="B14" s="5" t="s">
        <v>12</v>
      </c>
      <c r="C14" s="11">
        <v>1.5</v>
      </c>
      <c r="D14" s="16">
        <v>1.1</v>
      </c>
      <c r="E14" s="16">
        <v>0.2</v>
      </c>
      <c r="F14" s="21"/>
      <c r="G14" s="23"/>
      <c r="H14" s="68">
        <v>0.2</v>
      </c>
      <c r="I14" s="24">
        <v>0.1</v>
      </c>
      <c r="J14" s="16">
        <v>0</v>
      </c>
      <c r="K14" s="52">
        <f t="shared" si="0"/>
        <v>1.5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2.75">
      <c r="A15" s="6">
        <v>12</v>
      </c>
      <c r="B15" s="5" t="s">
        <v>13</v>
      </c>
      <c r="C15" s="11">
        <v>2</v>
      </c>
      <c r="D15" s="16">
        <v>0.75</v>
      </c>
      <c r="E15" s="16">
        <v>0.2</v>
      </c>
      <c r="F15" s="21"/>
      <c r="G15" s="23"/>
      <c r="H15" s="68">
        <v>0.2</v>
      </c>
      <c r="I15" s="24">
        <v>0.1</v>
      </c>
      <c r="J15" s="16">
        <v>0</v>
      </c>
      <c r="K15" s="52">
        <f t="shared" si="0"/>
        <v>1.15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2.75">
      <c r="A16" s="6">
        <v>13</v>
      </c>
      <c r="B16" s="5" t="s">
        <v>14</v>
      </c>
      <c r="C16" s="11">
        <v>2</v>
      </c>
      <c r="D16" s="16">
        <v>0.75</v>
      </c>
      <c r="E16" s="19"/>
      <c r="F16" s="18">
        <v>0.1</v>
      </c>
      <c r="G16" s="23"/>
      <c r="H16" s="68">
        <v>0.2</v>
      </c>
      <c r="I16" s="24">
        <v>0.1</v>
      </c>
      <c r="J16" s="16">
        <v>0</v>
      </c>
      <c r="K16" s="52">
        <f t="shared" si="0"/>
        <v>1.05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6">
        <v>14</v>
      </c>
      <c r="B17" s="5" t="s">
        <v>15</v>
      </c>
      <c r="C17" s="11">
        <v>3</v>
      </c>
      <c r="D17" s="16">
        <v>0.5</v>
      </c>
      <c r="E17" s="19"/>
      <c r="F17" s="18">
        <v>0.1</v>
      </c>
      <c r="G17" s="23"/>
      <c r="H17" s="68">
        <v>0.2</v>
      </c>
      <c r="I17" s="24">
        <v>0.1</v>
      </c>
      <c r="J17" s="16">
        <v>0</v>
      </c>
      <c r="K17" s="52">
        <f t="shared" si="0"/>
        <v>0.8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2.75">
      <c r="A18" s="6">
        <v>15</v>
      </c>
      <c r="B18" s="5" t="s">
        <v>16</v>
      </c>
      <c r="C18" s="11">
        <v>0.5</v>
      </c>
      <c r="D18" s="16">
        <v>0.75</v>
      </c>
      <c r="E18" s="19"/>
      <c r="F18" s="18">
        <v>0.1</v>
      </c>
      <c r="G18" s="23"/>
      <c r="H18" s="68">
        <v>0.2</v>
      </c>
      <c r="I18" s="24">
        <v>0.1</v>
      </c>
      <c r="J18" s="16">
        <v>0</v>
      </c>
      <c r="K18" s="52">
        <f t="shared" si="0"/>
        <v>1.05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2.75">
      <c r="A19" s="6">
        <v>16</v>
      </c>
      <c r="B19" s="5" t="s">
        <v>17</v>
      </c>
      <c r="C19" s="11">
        <v>0</v>
      </c>
      <c r="D19" s="16">
        <v>0.75</v>
      </c>
      <c r="E19" s="19"/>
      <c r="F19" s="21"/>
      <c r="G19" s="9">
        <v>0</v>
      </c>
      <c r="H19" s="68">
        <v>0.2</v>
      </c>
      <c r="I19" s="24">
        <v>0.1</v>
      </c>
      <c r="J19" s="16">
        <v>0</v>
      </c>
      <c r="K19" s="52">
        <f t="shared" si="0"/>
        <v>0.95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2.75">
      <c r="A20" s="6">
        <v>17</v>
      </c>
      <c r="B20" s="5" t="s">
        <v>18</v>
      </c>
      <c r="C20" s="11">
        <v>0</v>
      </c>
      <c r="D20" s="16">
        <v>0.75</v>
      </c>
      <c r="E20" s="19"/>
      <c r="F20" s="21"/>
      <c r="G20" s="9">
        <v>0</v>
      </c>
      <c r="H20" s="68">
        <v>0.2</v>
      </c>
      <c r="I20" s="24">
        <v>0.1</v>
      </c>
      <c r="J20" s="16">
        <v>0</v>
      </c>
      <c r="K20" s="52">
        <f t="shared" si="0"/>
        <v>0.95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2.75">
      <c r="A21" s="6">
        <v>18</v>
      </c>
      <c r="B21" s="5" t="s">
        <v>19</v>
      </c>
      <c r="C21" s="11">
        <v>0</v>
      </c>
      <c r="D21" s="16">
        <v>0.75</v>
      </c>
      <c r="E21" s="19"/>
      <c r="F21" s="21"/>
      <c r="G21" s="9">
        <v>0</v>
      </c>
      <c r="H21" s="68">
        <v>0.2</v>
      </c>
      <c r="I21" s="24">
        <v>0.1</v>
      </c>
      <c r="J21" s="16">
        <v>0</v>
      </c>
      <c r="K21" s="52">
        <f t="shared" si="0"/>
        <v>0.95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2.75">
      <c r="A22" s="6">
        <v>19</v>
      </c>
      <c r="B22" s="5" t="s">
        <v>20</v>
      </c>
      <c r="C22" s="11">
        <v>0</v>
      </c>
      <c r="D22" s="16">
        <v>1</v>
      </c>
      <c r="E22" s="16">
        <v>0.5</v>
      </c>
      <c r="F22" s="21"/>
      <c r="G22" s="23"/>
      <c r="H22" s="68">
        <v>0.2</v>
      </c>
      <c r="I22" s="24">
        <v>0.1</v>
      </c>
      <c r="J22" s="16">
        <v>0</v>
      </c>
      <c r="K22" s="52">
        <f t="shared" si="0"/>
        <v>1.7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2.75">
      <c r="A23" s="6">
        <v>20</v>
      </c>
      <c r="B23" s="5" t="s">
        <v>21</v>
      </c>
      <c r="C23" s="11">
        <v>0</v>
      </c>
      <c r="D23" s="16">
        <v>0.5</v>
      </c>
      <c r="E23" s="19"/>
      <c r="F23" s="18">
        <v>0.1</v>
      </c>
      <c r="G23" s="23"/>
      <c r="H23" s="68">
        <v>0.2</v>
      </c>
      <c r="I23" s="24">
        <v>0.1</v>
      </c>
      <c r="J23" s="16">
        <v>0</v>
      </c>
      <c r="K23" s="52">
        <f t="shared" si="0"/>
        <v>0.8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>
      <c r="A24" s="6">
        <v>21</v>
      </c>
      <c r="B24" s="5" t="s">
        <v>22</v>
      </c>
      <c r="C24" s="11">
        <v>0</v>
      </c>
      <c r="D24" s="16">
        <v>0.5</v>
      </c>
      <c r="E24" s="19"/>
      <c r="F24" s="18">
        <v>0.1</v>
      </c>
      <c r="G24" s="23"/>
      <c r="H24" s="68">
        <v>0.2</v>
      </c>
      <c r="I24" s="24">
        <v>0.1</v>
      </c>
      <c r="J24" s="16">
        <v>0</v>
      </c>
      <c r="K24" s="52">
        <f t="shared" si="0"/>
        <v>0.8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2.75">
      <c r="A25" s="6">
        <v>22</v>
      </c>
      <c r="B25" s="5" t="s">
        <v>23</v>
      </c>
      <c r="C25" s="11">
        <v>0</v>
      </c>
      <c r="D25" s="16">
        <v>0.5</v>
      </c>
      <c r="E25" s="19"/>
      <c r="F25" s="18">
        <v>0.1</v>
      </c>
      <c r="G25" s="23"/>
      <c r="H25" s="68">
        <v>0.2</v>
      </c>
      <c r="I25" s="24">
        <v>0.1</v>
      </c>
      <c r="J25" s="16">
        <v>0</v>
      </c>
      <c r="K25" s="52">
        <f t="shared" si="0"/>
        <v>0.8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2.75">
      <c r="A26" s="6">
        <v>23</v>
      </c>
      <c r="B26" s="5" t="s">
        <v>27</v>
      </c>
      <c r="C26" s="11">
        <v>0</v>
      </c>
      <c r="D26" s="16">
        <v>0</v>
      </c>
      <c r="E26" s="19"/>
      <c r="F26" s="21"/>
      <c r="G26" s="9">
        <v>0</v>
      </c>
      <c r="H26" s="68">
        <v>0.2</v>
      </c>
      <c r="I26" s="24">
        <v>0.1</v>
      </c>
      <c r="J26" s="16">
        <v>0</v>
      </c>
      <c r="K26" s="52">
        <f t="shared" si="0"/>
        <v>0.2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2.75">
      <c r="A27" s="6">
        <v>24</v>
      </c>
      <c r="B27" s="5" t="s">
        <v>28</v>
      </c>
      <c r="C27" s="11">
        <v>0</v>
      </c>
      <c r="D27" s="16">
        <v>0</v>
      </c>
      <c r="E27" s="19"/>
      <c r="F27" s="21"/>
      <c r="G27" s="9">
        <v>0</v>
      </c>
      <c r="H27" s="68">
        <v>0.2</v>
      </c>
      <c r="I27" s="24">
        <v>0.1</v>
      </c>
      <c r="J27" s="16">
        <v>0</v>
      </c>
      <c r="K27" s="52">
        <f t="shared" si="0"/>
        <v>0.2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2.75">
      <c r="A28" s="6">
        <v>25</v>
      </c>
      <c r="B28" s="5" t="s">
        <v>29</v>
      </c>
      <c r="C28" s="11">
        <v>0</v>
      </c>
      <c r="D28" s="16">
        <v>0</v>
      </c>
      <c r="E28" s="19"/>
      <c r="F28" s="21"/>
      <c r="G28" s="9">
        <v>0</v>
      </c>
      <c r="H28" s="68">
        <v>0.2</v>
      </c>
      <c r="I28" s="24">
        <v>0.1</v>
      </c>
      <c r="J28" s="16">
        <v>0</v>
      </c>
      <c r="K28" s="52">
        <f t="shared" si="0"/>
        <v>0.2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2.75">
      <c r="A29" s="6">
        <v>26</v>
      </c>
      <c r="B29" s="5" t="s">
        <v>30</v>
      </c>
      <c r="C29" s="11">
        <v>0</v>
      </c>
      <c r="D29" s="16">
        <v>0</v>
      </c>
      <c r="E29" s="19"/>
      <c r="F29" s="21"/>
      <c r="G29" s="9">
        <v>0</v>
      </c>
      <c r="H29" s="68">
        <v>0.2</v>
      </c>
      <c r="I29" s="24">
        <v>0.1</v>
      </c>
      <c r="J29" s="16">
        <v>0</v>
      </c>
      <c r="K29" s="52">
        <f t="shared" si="0"/>
        <v>0.2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2.75">
      <c r="A30" s="6">
        <v>27</v>
      </c>
      <c r="B30" s="5" t="s">
        <v>31</v>
      </c>
      <c r="C30" s="11">
        <v>0</v>
      </c>
      <c r="D30" s="16">
        <v>0</v>
      </c>
      <c r="E30" s="19"/>
      <c r="F30" s="21"/>
      <c r="G30" s="9">
        <v>0</v>
      </c>
      <c r="H30" s="68">
        <v>0.2</v>
      </c>
      <c r="I30" s="24">
        <v>0.1</v>
      </c>
      <c r="J30" s="16">
        <v>0</v>
      </c>
      <c r="K30" s="52">
        <f t="shared" si="0"/>
        <v>0.2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>
      <c r="A31" s="6">
        <v>28</v>
      </c>
      <c r="B31" s="5" t="s">
        <v>32</v>
      </c>
      <c r="C31" s="11">
        <v>0</v>
      </c>
      <c r="D31" s="16">
        <v>0</v>
      </c>
      <c r="E31" s="19"/>
      <c r="F31" s="21"/>
      <c r="G31" s="9">
        <v>0</v>
      </c>
      <c r="H31" s="68">
        <v>0.2</v>
      </c>
      <c r="I31" s="24">
        <v>0.1</v>
      </c>
      <c r="J31" s="16">
        <v>0</v>
      </c>
      <c r="K31" s="52">
        <f t="shared" si="0"/>
        <v>0.2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.75">
      <c r="A32" s="6">
        <v>29</v>
      </c>
      <c r="B32" s="5" t="s">
        <v>26</v>
      </c>
      <c r="C32" s="11">
        <v>0</v>
      </c>
      <c r="D32" s="16">
        <v>0.75</v>
      </c>
      <c r="E32" s="16">
        <v>0.2</v>
      </c>
      <c r="F32" s="21"/>
      <c r="G32" s="23"/>
      <c r="H32" s="68">
        <v>0.2</v>
      </c>
      <c r="I32" s="24">
        <v>0.1</v>
      </c>
      <c r="J32" s="16">
        <v>0</v>
      </c>
      <c r="K32" s="52">
        <f t="shared" si="0"/>
        <v>1.15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2.75">
      <c r="A33" s="6">
        <v>30</v>
      </c>
      <c r="B33" s="5" t="s">
        <v>26</v>
      </c>
      <c r="C33" s="11">
        <v>0</v>
      </c>
      <c r="D33" s="16">
        <v>0.75</v>
      </c>
      <c r="E33" s="16">
        <v>0.2</v>
      </c>
      <c r="F33" s="21"/>
      <c r="G33" s="23"/>
      <c r="H33" s="68">
        <v>0.2</v>
      </c>
      <c r="I33" s="24">
        <v>0.1</v>
      </c>
      <c r="J33" s="16">
        <v>0</v>
      </c>
      <c r="K33" s="52">
        <f t="shared" si="0"/>
        <v>1.15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2.75">
      <c r="A34" s="6">
        <v>31</v>
      </c>
      <c r="B34" s="5" t="s">
        <v>26</v>
      </c>
      <c r="C34" s="11">
        <v>0</v>
      </c>
      <c r="D34" s="16">
        <v>0.75</v>
      </c>
      <c r="E34" s="16">
        <v>0.2</v>
      </c>
      <c r="F34" s="21"/>
      <c r="G34" s="23"/>
      <c r="H34" s="68">
        <v>0.2</v>
      </c>
      <c r="I34" s="24">
        <v>0.1</v>
      </c>
      <c r="J34" s="16">
        <v>0</v>
      </c>
      <c r="K34" s="52">
        <f t="shared" si="0"/>
        <v>1.15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.75">
      <c r="A35" s="6">
        <v>32</v>
      </c>
      <c r="B35" s="5" t="s">
        <v>26</v>
      </c>
      <c r="C35" s="11">
        <v>0</v>
      </c>
      <c r="D35" s="16">
        <v>0.75</v>
      </c>
      <c r="E35" s="19"/>
      <c r="F35" s="18">
        <v>0.1</v>
      </c>
      <c r="G35" s="23"/>
      <c r="H35" s="68">
        <v>0.2</v>
      </c>
      <c r="I35" s="24">
        <v>0.1</v>
      </c>
      <c r="J35" s="16">
        <v>0</v>
      </c>
      <c r="K35" s="52">
        <f t="shared" si="0"/>
        <v>1.05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.75">
      <c r="A36" s="6">
        <v>33</v>
      </c>
      <c r="B36" s="5" t="s">
        <v>33</v>
      </c>
      <c r="C36" s="11">
        <v>1</v>
      </c>
      <c r="D36" s="16">
        <v>1</v>
      </c>
      <c r="E36" s="16">
        <v>0.5</v>
      </c>
      <c r="F36" s="21"/>
      <c r="G36" s="23"/>
      <c r="H36" s="68">
        <v>0.2</v>
      </c>
      <c r="I36" s="24">
        <v>0.1</v>
      </c>
      <c r="J36" s="16">
        <v>0</v>
      </c>
      <c r="K36" s="52">
        <f t="shared" si="0"/>
        <v>1.7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2.75">
      <c r="A37" s="6">
        <v>34</v>
      </c>
      <c r="B37" s="5" t="s">
        <v>36</v>
      </c>
      <c r="C37" s="11">
        <v>1</v>
      </c>
      <c r="D37" s="16">
        <v>0.75</v>
      </c>
      <c r="E37" s="19"/>
      <c r="F37" s="18">
        <v>0.1</v>
      </c>
      <c r="G37" s="23"/>
      <c r="H37" s="68">
        <v>0.2</v>
      </c>
      <c r="I37" s="24">
        <v>0.1</v>
      </c>
      <c r="J37" s="16">
        <v>0</v>
      </c>
      <c r="K37" s="52">
        <f t="shared" si="0"/>
        <v>1.05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2.75">
      <c r="A38" s="6">
        <v>35</v>
      </c>
      <c r="B38" s="5" t="s">
        <v>34</v>
      </c>
      <c r="C38" s="11">
        <v>1</v>
      </c>
      <c r="D38" s="16">
        <v>0.75</v>
      </c>
      <c r="E38" s="19"/>
      <c r="F38" s="18">
        <v>0.1</v>
      </c>
      <c r="G38" s="23"/>
      <c r="H38" s="68">
        <v>0.2</v>
      </c>
      <c r="I38" s="24">
        <v>0.1</v>
      </c>
      <c r="J38" s="16">
        <v>0</v>
      </c>
      <c r="K38" s="52">
        <f t="shared" si="0"/>
        <v>1.05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2.75">
      <c r="A39" s="6">
        <v>36</v>
      </c>
      <c r="B39" s="5" t="s">
        <v>35</v>
      </c>
      <c r="C39" s="11">
        <v>1</v>
      </c>
      <c r="D39" s="16">
        <v>0.75</v>
      </c>
      <c r="E39" s="19"/>
      <c r="F39" s="18">
        <v>0.1</v>
      </c>
      <c r="G39" s="23"/>
      <c r="H39" s="68">
        <v>0.2</v>
      </c>
      <c r="I39" s="24">
        <v>0.1</v>
      </c>
      <c r="J39" s="16">
        <v>0</v>
      </c>
      <c r="K39" s="52">
        <f t="shared" si="0"/>
        <v>1.05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2.75">
      <c r="A40" s="6">
        <v>37</v>
      </c>
      <c r="B40" s="5" t="s">
        <v>37</v>
      </c>
      <c r="C40" s="11">
        <v>0</v>
      </c>
      <c r="D40" s="16">
        <v>0</v>
      </c>
      <c r="E40" s="19"/>
      <c r="F40" s="21"/>
      <c r="G40" s="9">
        <v>0</v>
      </c>
      <c r="H40" s="68">
        <v>0.2</v>
      </c>
      <c r="I40" s="24">
        <v>0.1</v>
      </c>
      <c r="J40" s="16">
        <v>0</v>
      </c>
      <c r="K40" s="52">
        <f t="shared" si="0"/>
        <v>0.2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3.5" thickBot="1">
      <c r="A41" s="7">
        <v>38</v>
      </c>
      <c r="B41" s="8" t="s">
        <v>38</v>
      </c>
      <c r="C41" s="12">
        <v>0</v>
      </c>
      <c r="D41" s="17">
        <v>0</v>
      </c>
      <c r="E41" s="20"/>
      <c r="F41" s="22"/>
      <c r="G41" s="10">
        <v>0</v>
      </c>
      <c r="H41" s="69">
        <v>0.2</v>
      </c>
      <c r="I41" s="25">
        <v>0.1</v>
      </c>
      <c r="J41" s="17">
        <v>0</v>
      </c>
      <c r="K41" s="53">
        <f t="shared" si="0"/>
        <v>0.2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</sheetData>
  <mergeCells count="2">
    <mergeCell ref="E2:G2"/>
    <mergeCell ref="H2:J2"/>
  </mergeCells>
  <printOptions/>
  <pageMargins left="0.75" right="0.25" top="0.25" bottom="0.26" header="0.26" footer="0.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1">
      <selection activeCell="H22" sqref="H22"/>
    </sheetView>
  </sheetViews>
  <sheetFormatPr defaultColWidth="9.00390625" defaultRowHeight="12.75"/>
  <cols>
    <col min="1" max="1" width="9.125" style="2" customWidth="1"/>
    <col min="2" max="2" width="29.00390625" style="1" customWidth="1"/>
    <col min="3" max="3" width="9.125" style="2" customWidth="1"/>
    <col min="4" max="4" width="10.375" style="2" bestFit="1" customWidth="1"/>
    <col min="5" max="5" width="9.625" style="2" bestFit="1" customWidth="1"/>
  </cols>
  <sheetData>
    <row r="1" ht="13.5" thickBot="1"/>
    <row r="2" spans="2:5" ht="12.75">
      <c r="B2" s="75"/>
      <c r="C2" s="91" t="s">
        <v>58</v>
      </c>
      <c r="D2" s="92"/>
      <c r="E2" s="93"/>
    </row>
    <row r="3" spans="2:5" ht="12.75">
      <c r="B3" s="76" t="s">
        <v>57</v>
      </c>
      <c r="C3" s="82"/>
      <c r="D3" s="82"/>
      <c r="E3" s="83"/>
    </row>
    <row r="4" spans="2:5" ht="25.5">
      <c r="B4" s="76" t="s">
        <v>60</v>
      </c>
      <c r="C4" s="72" t="s">
        <v>53</v>
      </c>
      <c r="D4" s="73" t="s">
        <v>52</v>
      </c>
      <c r="E4" s="77" t="s">
        <v>51</v>
      </c>
    </row>
    <row r="5" spans="2:5" ht="12.75">
      <c r="B5" s="76" t="s">
        <v>61</v>
      </c>
      <c r="C5" s="71">
        <v>0.2</v>
      </c>
      <c r="D5" s="71">
        <v>0.1</v>
      </c>
      <c r="E5" s="78">
        <v>0</v>
      </c>
    </row>
    <row r="6" spans="2:5" ht="25.5">
      <c r="B6" s="76" t="s">
        <v>59</v>
      </c>
      <c r="C6" s="74" t="s">
        <v>47</v>
      </c>
      <c r="D6" s="72" t="s">
        <v>48</v>
      </c>
      <c r="E6" s="79" t="s">
        <v>49</v>
      </c>
    </row>
    <row r="7" spans="2:5" ht="13.5" thickBot="1">
      <c r="B7" s="84" t="s">
        <v>61</v>
      </c>
      <c r="C7" s="80">
        <v>0.5</v>
      </c>
      <c r="D7" s="80">
        <v>0.2</v>
      </c>
      <c r="E7" s="81">
        <v>0</v>
      </c>
    </row>
    <row r="8" ht="13.5" thickBot="1"/>
    <row r="9" spans="2:6" ht="39" thickBot="1">
      <c r="B9" s="86" t="s">
        <v>62</v>
      </c>
      <c r="C9" s="87">
        <v>2</v>
      </c>
      <c r="D9" s="87">
        <v>1.5</v>
      </c>
      <c r="E9" s="87">
        <v>1</v>
      </c>
      <c r="F9" s="88">
        <v>0.5</v>
      </c>
    </row>
    <row r="10" spans="2:6" ht="25.5">
      <c r="B10" s="85" t="s">
        <v>64</v>
      </c>
      <c r="C10" s="94" t="s">
        <v>70</v>
      </c>
      <c r="D10" s="94"/>
      <c r="E10" s="94"/>
      <c r="F10" s="95"/>
    </row>
    <row r="11" spans="2:6" ht="25.5">
      <c r="B11" s="76" t="s">
        <v>65</v>
      </c>
      <c r="C11" s="96" t="s">
        <v>67</v>
      </c>
      <c r="D11" s="96"/>
      <c r="E11" s="96"/>
      <c r="F11" s="97"/>
    </row>
    <row r="12" spans="2:6" ht="39" thickBot="1">
      <c r="B12" s="84" t="s">
        <v>66</v>
      </c>
      <c r="C12" s="98" t="s">
        <v>68</v>
      </c>
      <c r="D12" s="98"/>
      <c r="E12" s="98"/>
      <c r="F12" s="99"/>
    </row>
    <row r="14" ht="12.75">
      <c r="B14" s="70" t="s">
        <v>63</v>
      </c>
    </row>
    <row r="15" ht="12.75">
      <c r="B15" s="89" t="s">
        <v>69</v>
      </c>
    </row>
  </sheetData>
  <mergeCells count="4">
    <mergeCell ref="C2:E2"/>
    <mergeCell ref="C10:F10"/>
    <mergeCell ref="C11:F11"/>
    <mergeCell ref="C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magic</cp:lastModifiedBy>
  <cp:lastPrinted>2003-04-11T08:22:37Z</cp:lastPrinted>
  <dcterms:created xsi:type="dcterms:W3CDTF">2003-04-10T06:35:55Z</dcterms:created>
  <dcterms:modified xsi:type="dcterms:W3CDTF">2003-04-20T14:18:45Z</dcterms:modified>
  <cp:category/>
  <cp:version/>
  <cp:contentType/>
  <cp:contentStatus/>
</cp:coreProperties>
</file>